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6" activeTab="1"/>
  </bookViews>
  <sheets>
    <sheet name="MD Inter." sheetId="1" r:id="rId1"/>
    <sheet name="MD interešu izgl.kvalit" sheetId="2" r:id="rId2"/>
  </sheets>
  <definedNames/>
  <calcPr fullCalcOnLoad="1"/>
</workbook>
</file>

<file path=xl/sharedStrings.xml><?xml version="1.0" encoding="utf-8"?>
<sst xmlns="http://schemas.openxmlformats.org/spreadsheetml/2006/main" count="121" uniqueCount="87">
  <si>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</si>
  <si>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</si>
  <si>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</si>
  <si>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</si>
  <si>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</si>
  <si>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</si>
  <si>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</si>
  <si>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</si>
  <si>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</si>
  <si>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</si>
  <si>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</si>
  <si>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</si>
  <si>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</si>
  <si>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</si>
  <si>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</si>
  <si>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</si>
  <si>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</si>
  <si>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</si>
  <si>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</si>
  <si>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</si>
  <si>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</si>
  <si>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</si>
  <si>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</si>
  <si>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</si>
  <si>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</si>
  <si>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</si>
  <si>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</si>
  <si>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</si>
  <si>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</si>
  <si>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</si>
  <si>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</si>
  <si>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</si>
  <si>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</si>
  <si>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</si>
  <si>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</si>
  <si>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</si>
  <si>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</si>
  <si>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</si>
  <si>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</si>
  <si>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</si>
  <si>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</si>
  <si>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</si>
  <si>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</si>
  <si>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</si>
  <si>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</si>
  <si>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</si>
  <si>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</si>
  <si>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</si>
  <si>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"Pasaciņa"</t>
  </si>
  <si>
    <t>Pirmskolas izglītības iestāde "Brīnumdārzs"</t>
  </si>
  <si>
    <t>Rezerve</t>
  </si>
  <si>
    <t>Andreja Eglīša Ļaudonas vidusskola</t>
  </si>
  <si>
    <t>Mērķdotācijas sadalījums  Madonas novada pašvaldības interešu izglītības programmu</t>
  </si>
  <si>
    <t>Pirmskolas izglītības iestāde "Kastanītis"</t>
  </si>
  <si>
    <t>3.kvalitātes pakāpe</t>
  </si>
  <si>
    <t>3. kvalitātes pakāpe (likmes)</t>
  </si>
  <si>
    <t>4. kvalitātes pakāpe (likmes)</t>
  </si>
  <si>
    <t>5. kvalitātes pakāpe (likmes)</t>
  </si>
  <si>
    <t>Kopā</t>
  </si>
  <si>
    <t>Mēnesī tarifikācijai EUR</t>
  </si>
  <si>
    <t xml:space="preserve">Darba samaksa EUR </t>
  </si>
  <si>
    <t>Tarifikācijai mēnesī EUR</t>
  </si>
  <si>
    <t>Stundu skaits</t>
  </si>
  <si>
    <t xml:space="preserve">Darba samaksa EUR  </t>
  </si>
  <si>
    <t>MD</t>
  </si>
  <si>
    <t>Madonas pilsētas  vidusskola</t>
  </si>
  <si>
    <r>
      <t xml:space="preserve">Mērķdotācijas sadalījums  Madonas novada pašvaldības </t>
    </r>
    <r>
      <rPr>
        <b/>
        <sz val="11"/>
        <rFont val="Calibri"/>
        <family val="2"/>
      </rPr>
      <t>interešu</t>
    </r>
    <r>
      <rPr>
        <sz val="11"/>
        <color indexed="8"/>
        <rFont val="Calibri"/>
        <family val="2"/>
      </rPr>
      <t xml:space="preserve"> izglītības programmu</t>
    </r>
  </si>
  <si>
    <r>
      <t xml:space="preserve">un sporta skolu pedagogu </t>
    </r>
    <r>
      <rPr>
        <b/>
        <sz val="11"/>
        <rFont val="Calibri"/>
        <family val="2"/>
      </rPr>
      <t>piemaksai par kvalitāti</t>
    </r>
    <r>
      <rPr>
        <sz val="11"/>
        <color indexed="8"/>
        <rFont val="Calibri"/>
        <family val="2"/>
      </rPr>
      <t xml:space="preserve"> un valsts sociālās apdrošināšanas</t>
    </r>
  </si>
  <si>
    <t>3, kvalitātes pakāpe  45,-</t>
  </si>
  <si>
    <t>4.kvalitātes pakāpe 114,-</t>
  </si>
  <si>
    <t>5.kvalitātes pakāpe 140,-</t>
  </si>
  <si>
    <t>Pirmskolas izglītības iestādes</t>
  </si>
  <si>
    <t>18.</t>
  </si>
  <si>
    <t>19.</t>
  </si>
  <si>
    <t>20.</t>
  </si>
  <si>
    <t>Mērķdotācija</t>
  </si>
  <si>
    <t>Skolas un PII</t>
  </si>
  <si>
    <t xml:space="preserve"> obligātajām iemaksām 2018.gada septembrim-decembrim</t>
  </si>
  <si>
    <t>Kopā      4.mēnešiem      2018.g                 EUR</t>
  </si>
  <si>
    <t xml:space="preserve">Darba devēja VSAOI  EUR </t>
  </si>
  <si>
    <t>16.</t>
  </si>
  <si>
    <t>17.</t>
  </si>
  <si>
    <t>Pielikums Nr.1</t>
  </si>
  <si>
    <t>Madonas novada pašvaldības domes</t>
  </si>
  <si>
    <t>23.10.2018. lēmumam Nr.424</t>
  </si>
  <si>
    <t>(protokols Nr.19, 9.p.)</t>
  </si>
  <si>
    <t>Pielikums Nr.2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</si>
</sst>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_-&quot;Ls&quot;\ * #,##0.000_-;\-&quot;Ls&quot;\ * #,##0.000_-;_-&quot;Ls&quot;\ * &quot;-&quot;??_-;_-@_-"/>
    <numFmt numFmtId="186" formatCode="[$-426]dddd\,\ yyyy&quot;. gada &quot;d\.\ mmmm"/>
    <numFmt numFmtId="187" formatCode="0.00000000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6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181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14" xfId="0" applyFont="1" applyBorder="1" applyAlignment="1">
      <alignment/>
    </xf>
    <xf numFmtId="0" fontId="0" fillId="6" borderId="10" xfId="0" applyFill="1" applyBorder="1" applyAlignment="1">
      <alignment/>
    </xf>
    <xf numFmtId="0" fontId="0" fillId="0" borderId="0" xfId="0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8.57421875" style="0" customWidth="1"/>
    <col min="4" max="7" width="11.7109375" style="0" customWidth="1"/>
    <col min="8" max="8" width="9.140625" style="0" customWidth="1"/>
    <col min="9" max="9" width="9.57421875" style="0" bestFit="1" customWidth="1"/>
  </cols>
  <sheetData>
    <row r="1" spans="5:7" ht="15">
      <c r="E1" s="77" t="s">
        <v>82</v>
      </c>
      <c r="F1" s="77"/>
      <c r="G1" s="77"/>
    </row>
    <row r="2" spans="5:7" ht="15">
      <c r="E2" s="77" t="s">
        <v>83</v>
      </c>
      <c r="F2" s="77"/>
      <c r="G2" s="77"/>
    </row>
    <row r="3" spans="5:7" ht="15">
      <c r="E3" s="77" t="s">
        <v>84</v>
      </c>
      <c r="F3" s="77"/>
      <c r="G3" s="77"/>
    </row>
    <row r="4" spans="5:7" ht="15">
      <c r="E4" s="77" t="s">
        <v>85</v>
      </c>
      <c r="F4" s="77"/>
      <c r="G4" s="77"/>
    </row>
    <row r="6" spans="1:3" s="4" customFormat="1" ht="14.25" customHeight="1">
      <c r="A6" s="31"/>
      <c r="B6" s="3" t="s">
        <v>52</v>
      </c>
      <c r="C6" s="3"/>
    </row>
    <row r="7" spans="1:3" s="4" customFormat="1" ht="14.25" customHeight="1">
      <c r="A7" s="31"/>
      <c r="B7" s="3" t="s">
        <v>43</v>
      </c>
      <c r="C7" s="3"/>
    </row>
    <row r="8" spans="1:3" s="4" customFormat="1" ht="15">
      <c r="A8" s="31"/>
      <c r="B8" s="3" t="s">
        <v>77</v>
      </c>
      <c r="C8" s="3"/>
    </row>
    <row r="9" spans="1:3" ht="15">
      <c r="A9" s="31"/>
      <c r="B9" s="3"/>
      <c r="C9" s="31"/>
    </row>
    <row r="10" spans="1:7" ht="59.25" customHeight="1">
      <c r="A10" s="32" t="s">
        <v>19</v>
      </c>
      <c r="B10" s="32" t="s">
        <v>18</v>
      </c>
      <c r="C10" s="24" t="s">
        <v>62</v>
      </c>
      <c r="D10" s="32" t="s">
        <v>60</v>
      </c>
      <c r="E10" s="24" t="s">
        <v>79</v>
      </c>
      <c r="F10" s="12" t="s">
        <v>78</v>
      </c>
      <c r="G10" s="53" t="s">
        <v>59</v>
      </c>
    </row>
    <row r="11" spans="1:7" ht="13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9">
        <v>6</v>
      </c>
      <c r="G11" s="50">
        <v>7</v>
      </c>
    </row>
    <row r="12" spans="1:7" ht="15">
      <c r="A12" s="34"/>
      <c r="B12" s="1" t="s">
        <v>20</v>
      </c>
      <c r="C12" s="1"/>
      <c r="D12" s="1"/>
      <c r="E12" s="34"/>
      <c r="F12" s="1"/>
      <c r="G12" s="65"/>
    </row>
    <row r="13" spans="1:7" ht="15">
      <c r="A13" s="66" t="s">
        <v>12</v>
      </c>
      <c r="B13" s="34" t="s">
        <v>0</v>
      </c>
      <c r="C13" s="34">
        <v>35</v>
      </c>
      <c r="D13" s="34">
        <v>3380</v>
      </c>
      <c r="E13" s="67">
        <f>F13-D13</f>
        <v>814</v>
      </c>
      <c r="F13" s="7">
        <v>4194</v>
      </c>
      <c r="G13" s="68">
        <f>D13/4</f>
        <v>845</v>
      </c>
    </row>
    <row r="14" spans="1:7" ht="15">
      <c r="A14" s="66" t="s">
        <v>13</v>
      </c>
      <c r="B14" s="25" t="s">
        <v>65</v>
      </c>
      <c r="C14" s="34">
        <v>54</v>
      </c>
      <c r="D14" s="34">
        <v>5213</v>
      </c>
      <c r="E14" s="67">
        <f aca="true" t="shared" si="0" ref="E14:E40">F14-D14</f>
        <v>1256</v>
      </c>
      <c r="F14" s="7">
        <v>6469</v>
      </c>
      <c r="G14" s="68">
        <f aca="true" t="shared" si="1" ref="G14:G40">D14/4</f>
        <v>1303.25</v>
      </c>
    </row>
    <row r="15" spans="1:7" ht="15">
      <c r="A15" s="28" t="s">
        <v>14</v>
      </c>
      <c r="B15" s="33" t="s">
        <v>44</v>
      </c>
      <c r="C15" s="33">
        <v>138</v>
      </c>
      <c r="D15" s="33">
        <v>13410</v>
      </c>
      <c r="E15" s="67">
        <f t="shared" si="0"/>
        <v>3230</v>
      </c>
      <c r="F15" s="7">
        <v>16640</v>
      </c>
      <c r="G15" s="68">
        <f t="shared" si="1"/>
        <v>3352.5</v>
      </c>
    </row>
    <row r="16" spans="1:7" ht="15">
      <c r="A16" s="66"/>
      <c r="B16" s="1" t="s">
        <v>21</v>
      </c>
      <c r="C16" s="1"/>
      <c r="D16" s="1"/>
      <c r="E16" s="67"/>
      <c r="F16" s="7"/>
      <c r="G16" s="68"/>
    </row>
    <row r="17" spans="1:7" ht="15">
      <c r="A17" s="28" t="s">
        <v>15</v>
      </c>
      <c r="B17" s="34" t="s">
        <v>51</v>
      </c>
      <c r="C17" s="34">
        <v>35</v>
      </c>
      <c r="D17" s="34">
        <v>3380</v>
      </c>
      <c r="E17" s="67">
        <f t="shared" si="0"/>
        <v>814</v>
      </c>
      <c r="F17" s="7">
        <v>4194</v>
      </c>
      <c r="G17" s="68">
        <f t="shared" si="1"/>
        <v>845</v>
      </c>
    </row>
    <row r="18" spans="1:7" ht="30" hidden="1">
      <c r="A18" s="28" t="s">
        <v>37</v>
      </c>
      <c r="B18" s="27" t="s">
        <v>49</v>
      </c>
      <c r="C18" s="27"/>
      <c r="D18" s="34"/>
      <c r="E18" s="67">
        <f t="shared" si="0"/>
        <v>0</v>
      </c>
      <c r="F18" s="7"/>
      <c r="G18" s="68">
        <f t="shared" si="1"/>
        <v>0</v>
      </c>
    </row>
    <row r="19" spans="1:7" ht="15">
      <c r="A19" s="66"/>
      <c r="B19" s="1" t="s">
        <v>23</v>
      </c>
      <c r="C19" s="1"/>
      <c r="D19" s="1"/>
      <c r="E19" s="67"/>
      <c r="F19" s="7"/>
      <c r="G19" s="68"/>
    </row>
    <row r="20" spans="1:7" ht="15">
      <c r="A20" s="28" t="s">
        <v>16</v>
      </c>
      <c r="B20" s="34" t="s">
        <v>1</v>
      </c>
      <c r="C20" s="34">
        <v>29</v>
      </c>
      <c r="D20" s="34">
        <v>2800</v>
      </c>
      <c r="E20" s="67">
        <f t="shared" si="0"/>
        <v>674</v>
      </c>
      <c r="F20" s="7">
        <v>3474</v>
      </c>
      <c r="G20" s="68">
        <f t="shared" si="1"/>
        <v>700</v>
      </c>
    </row>
    <row r="21" spans="1:7" ht="15">
      <c r="A21" s="66"/>
      <c r="B21" s="1" t="s">
        <v>24</v>
      </c>
      <c r="C21" s="1"/>
      <c r="D21" s="1"/>
      <c r="E21" s="67"/>
      <c r="F21" s="7"/>
      <c r="G21" s="68"/>
    </row>
    <row r="22" spans="1:7" ht="15">
      <c r="A22" s="28" t="s">
        <v>33</v>
      </c>
      <c r="B22" s="34" t="s">
        <v>2</v>
      </c>
      <c r="C22" s="34">
        <v>23</v>
      </c>
      <c r="D22" s="34">
        <v>2222</v>
      </c>
      <c r="E22" s="67">
        <f t="shared" si="0"/>
        <v>535</v>
      </c>
      <c r="F22" s="7">
        <v>2757</v>
      </c>
      <c r="G22" s="68">
        <v>555</v>
      </c>
    </row>
    <row r="23" spans="1:7" ht="15">
      <c r="A23" s="66"/>
      <c r="B23" s="1" t="s">
        <v>25</v>
      </c>
      <c r="C23" s="1"/>
      <c r="D23" s="1"/>
      <c r="E23" s="67"/>
      <c r="F23" s="7"/>
      <c r="G23" s="68"/>
    </row>
    <row r="24" spans="1:7" ht="15">
      <c r="A24" s="28" t="s">
        <v>34</v>
      </c>
      <c r="B24" s="34" t="s">
        <v>3</v>
      </c>
      <c r="C24" s="34">
        <v>16</v>
      </c>
      <c r="D24" s="34">
        <v>1546</v>
      </c>
      <c r="E24" s="67">
        <f t="shared" si="0"/>
        <v>372</v>
      </c>
      <c r="F24" s="7">
        <v>1918</v>
      </c>
      <c r="G24" s="68">
        <v>386</v>
      </c>
    </row>
    <row r="25" spans="1:7" ht="15">
      <c r="A25" s="66"/>
      <c r="B25" s="1" t="s">
        <v>26</v>
      </c>
      <c r="C25" s="1"/>
      <c r="D25" s="1"/>
      <c r="E25" s="67"/>
      <c r="F25" s="7"/>
      <c r="G25" s="68"/>
    </row>
    <row r="26" spans="1:7" ht="15">
      <c r="A26" s="28" t="s">
        <v>35</v>
      </c>
      <c r="B26" s="34" t="s">
        <v>4</v>
      </c>
      <c r="C26" s="34">
        <v>15</v>
      </c>
      <c r="D26" s="34">
        <v>1447</v>
      </c>
      <c r="E26" s="67">
        <f t="shared" si="0"/>
        <v>349</v>
      </c>
      <c r="F26" s="7">
        <v>1796</v>
      </c>
      <c r="G26" s="68">
        <f t="shared" si="1"/>
        <v>361.75</v>
      </c>
    </row>
    <row r="27" spans="1:7" ht="15">
      <c r="A27" s="66"/>
      <c r="B27" s="1" t="s">
        <v>27</v>
      </c>
      <c r="C27" s="1"/>
      <c r="D27" s="1"/>
      <c r="E27" s="67"/>
      <c r="F27" s="7"/>
      <c r="G27" s="68"/>
    </row>
    <row r="28" spans="1:7" ht="15">
      <c r="A28" s="28" t="s">
        <v>36</v>
      </c>
      <c r="B28" s="34" t="s">
        <v>5</v>
      </c>
      <c r="C28" s="34">
        <v>18</v>
      </c>
      <c r="D28" s="34">
        <v>1738</v>
      </c>
      <c r="E28" s="67">
        <f t="shared" si="0"/>
        <v>419</v>
      </c>
      <c r="F28" s="7">
        <v>2157</v>
      </c>
      <c r="G28" s="68">
        <f t="shared" si="1"/>
        <v>434.5</v>
      </c>
    </row>
    <row r="29" spans="1:7" ht="15">
      <c r="A29" s="66"/>
      <c r="B29" s="1" t="s">
        <v>22</v>
      </c>
      <c r="C29" s="1"/>
      <c r="D29" s="1"/>
      <c r="E29" s="67"/>
      <c r="F29" s="7"/>
      <c r="G29" s="68"/>
    </row>
    <row r="30" spans="1:7" ht="15">
      <c r="A30" s="28" t="s">
        <v>37</v>
      </c>
      <c r="B30" s="34" t="s">
        <v>6</v>
      </c>
      <c r="C30" s="34">
        <v>15</v>
      </c>
      <c r="D30" s="34">
        <v>1447</v>
      </c>
      <c r="E30" s="67">
        <f t="shared" si="0"/>
        <v>349</v>
      </c>
      <c r="F30" s="7">
        <v>1796</v>
      </c>
      <c r="G30" s="68">
        <f t="shared" si="1"/>
        <v>361.75</v>
      </c>
    </row>
    <row r="31" spans="1:7" ht="15">
      <c r="A31" s="66"/>
      <c r="B31" s="1" t="s">
        <v>28</v>
      </c>
      <c r="C31" s="1"/>
      <c r="D31" s="1"/>
      <c r="E31" s="67"/>
      <c r="F31" s="7"/>
      <c r="G31" s="68"/>
    </row>
    <row r="32" spans="1:7" ht="15">
      <c r="A32" s="28" t="s">
        <v>38</v>
      </c>
      <c r="B32" s="34" t="s">
        <v>7</v>
      </c>
      <c r="C32" s="34">
        <v>15</v>
      </c>
      <c r="D32" s="34">
        <v>1447</v>
      </c>
      <c r="E32" s="67">
        <f t="shared" si="0"/>
        <v>349</v>
      </c>
      <c r="F32" s="7">
        <v>1796</v>
      </c>
      <c r="G32" s="68">
        <f t="shared" si="1"/>
        <v>361.75</v>
      </c>
    </row>
    <row r="33" spans="1:7" ht="15">
      <c r="A33" s="66"/>
      <c r="B33" s="1" t="s">
        <v>29</v>
      </c>
      <c r="C33" s="1"/>
      <c r="D33" s="1"/>
      <c r="E33" s="67"/>
      <c r="F33" s="7"/>
      <c r="G33" s="68"/>
    </row>
    <row r="34" spans="1:7" ht="15">
      <c r="A34" s="28" t="s">
        <v>39</v>
      </c>
      <c r="B34" s="34" t="s">
        <v>8</v>
      </c>
      <c r="C34" s="34">
        <v>29</v>
      </c>
      <c r="D34" s="34">
        <v>2799</v>
      </c>
      <c r="E34" s="67">
        <f t="shared" si="0"/>
        <v>674</v>
      </c>
      <c r="F34" s="7">
        <v>3473</v>
      </c>
      <c r="G34" s="68">
        <f t="shared" si="1"/>
        <v>699.75</v>
      </c>
    </row>
    <row r="35" spans="1:7" ht="15">
      <c r="A35" s="66"/>
      <c r="B35" s="1" t="s">
        <v>30</v>
      </c>
      <c r="C35" s="1"/>
      <c r="D35" s="1"/>
      <c r="E35" s="67"/>
      <c r="F35" s="7"/>
      <c r="G35" s="68"/>
    </row>
    <row r="36" spans="1:7" ht="15">
      <c r="A36" s="28" t="s">
        <v>40</v>
      </c>
      <c r="B36" s="34" t="s">
        <v>9</v>
      </c>
      <c r="C36" s="34">
        <v>8</v>
      </c>
      <c r="D36" s="34">
        <v>771</v>
      </c>
      <c r="E36" s="67">
        <f t="shared" si="0"/>
        <v>186</v>
      </c>
      <c r="F36" s="7">
        <v>957</v>
      </c>
      <c r="G36" s="68">
        <f t="shared" si="1"/>
        <v>192.75</v>
      </c>
    </row>
    <row r="37" spans="1:7" ht="15">
      <c r="A37" s="66"/>
      <c r="B37" s="1" t="s">
        <v>31</v>
      </c>
      <c r="C37" s="1"/>
      <c r="D37" s="1"/>
      <c r="E37" s="67"/>
      <c r="F37" s="7"/>
      <c r="G37" s="68"/>
    </row>
    <row r="38" spans="1:7" ht="15">
      <c r="A38" s="28" t="s">
        <v>41</v>
      </c>
      <c r="B38" s="34" t="s">
        <v>10</v>
      </c>
      <c r="C38" s="34">
        <v>20</v>
      </c>
      <c r="D38" s="34">
        <v>1932</v>
      </c>
      <c r="E38" s="67">
        <f t="shared" si="0"/>
        <v>466</v>
      </c>
      <c r="F38" s="7">
        <v>2398</v>
      </c>
      <c r="G38" s="68">
        <f t="shared" si="1"/>
        <v>483</v>
      </c>
    </row>
    <row r="39" spans="1:7" ht="15">
      <c r="A39" s="66"/>
      <c r="B39" s="1" t="s">
        <v>32</v>
      </c>
      <c r="C39" s="1"/>
      <c r="D39" s="1"/>
      <c r="E39" s="67"/>
      <c r="F39" s="7"/>
      <c r="G39" s="68"/>
    </row>
    <row r="40" spans="1:7" ht="15">
      <c r="A40" s="28" t="s">
        <v>42</v>
      </c>
      <c r="B40" s="34" t="s">
        <v>11</v>
      </c>
      <c r="C40" s="34">
        <v>22</v>
      </c>
      <c r="D40" s="34">
        <v>2124</v>
      </c>
      <c r="E40" s="67">
        <f t="shared" si="0"/>
        <v>512</v>
      </c>
      <c r="F40" s="7">
        <v>2636</v>
      </c>
      <c r="G40" s="68">
        <f t="shared" si="1"/>
        <v>531</v>
      </c>
    </row>
    <row r="41" spans="1:8" s="3" customFormat="1" ht="15">
      <c r="A41" s="41"/>
      <c r="B41" s="41" t="s">
        <v>17</v>
      </c>
      <c r="C41" s="41">
        <f>SUM(C13:C40)</f>
        <v>472</v>
      </c>
      <c r="D41" s="41">
        <f>SUM(D13:D40)</f>
        <v>45656</v>
      </c>
      <c r="E41" s="41">
        <f>SUM(E13:E40)</f>
        <v>10999</v>
      </c>
      <c r="F41" s="41">
        <f>SUM(F13:F40)</f>
        <v>56655</v>
      </c>
      <c r="G41" s="41"/>
      <c r="H41" s="52"/>
    </row>
    <row r="42" spans="1:5" ht="15" hidden="1">
      <c r="A42" s="2"/>
      <c r="B42" s="5" t="s">
        <v>50</v>
      </c>
      <c r="C42" s="6"/>
      <c r="E42" s="67">
        <f>F42-D42</f>
        <v>0</v>
      </c>
    </row>
    <row r="43" spans="1:5" ht="15">
      <c r="A43" s="2"/>
      <c r="B43" s="69"/>
      <c r="C43" s="69"/>
      <c r="E43" s="70"/>
    </row>
    <row r="44" spans="2:6" ht="15">
      <c r="B44" s="57" t="s">
        <v>71</v>
      </c>
      <c r="C44" s="44"/>
      <c r="D44" s="44"/>
      <c r="E44" s="6"/>
      <c r="F44" s="45"/>
    </row>
    <row r="45" spans="1:7" ht="15">
      <c r="A45" s="22"/>
      <c r="B45" s="46" t="s">
        <v>20</v>
      </c>
      <c r="C45" s="39"/>
      <c r="D45" s="39"/>
      <c r="E45" s="39"/>
      <c r="F45" s="39"/>
      <c r="G45" s="22"/>
    </row>
    <row r="46" spans="1:9" ht="15">
      <c r="A46" s="22" t="s">
        <v>80</v>
      </c>
      <c r="B46" s="22" t="s">
        <v>53</v>
      </c>
      <c r="C46" s="22">
        <v>3</v>
      </c>
      <c r="D46" s="22">
        <v>291</v>
      </c>
      <c r="E46" s="23">
        <v>70</v>
      </c>
      <c r="F46" s="7">
        <v>361</v>
      </c>
      <c r="G46" s="29">
        <v>72</v>
      </c>
      <c r="I46" s="11"/>
    </row>
    <row r="47" spans="1:9" ht="15">
      <c r="A47" s="22" t="s">
        <v>81</v>
      </c>
      <c r="B47" s="22" t="s">
        <v>46</v>
      </c>
      <c r="C47" s="22">
        <v>6</v>
      </c>
      <c r="D47" s="22">
        <v>386</v>
      </c>
      <c r="E47" s="23">
        <v>93</v>
      </c>
      <c r="F47" s="7">
        <v>479</v>
      </c>
      <c r="G47" s="29">
        <v>96</v>
      </c>
      <c r="I47" s="11"/>
    </row>
    <row r="48" spans="1:9" ht="15">
      <c r="A48" s="22" t="s">
        <v>72</v>
      </c>
      <c r="B48" s="22" t="s">
        <v>47</v>
      </c>
      <c r="C48" s="22">
        <v>5</v>
      </c>
      <c r="D48" s="22">
        <v>386</v>
      </c>
      <c r="E48" s="23">
        <v>93</v>
      </c>
      <c r="F48" s="7">
        <v>479</v>
      </c>
      <c r="G48" s="29">
        <v>96</v>
      </c>
      <c r="I48" s="11"/>
    </row>
    <row r="49" spans="1:9" ht="15">
      <c r="A49" s="22"/>
      <c r="B49" s="1" t="s">
        <v>21</v>
      </c>
      <c r="C49" s="22"/>
      <c r="D49" s="22"/>
      <c r="E49" s="23"/>
      <c r="F49" s="7"/>
      <c r="G49" s="29"/>
      <c r="I49" s="11"/>
    </row>
    <row r="50" spans="1:9" ht="15">
      <c r="A50" s="22" t="s">
        <v>73</v>
      </c>
      <c r="B50" s="22" t="s">
        <v>49</v>
      </c>
      <c r="C50" s="22">
        <v>2</v>
      </c>
      <c r="D50" s="22">
        <v>386</v>
      </c>
      <c r="E50" s="23">
        <v>93</v>
      </c>
      <c r="F50" s="7">
        <v>479</v>
      </c>
      <c r="G50" s="29">
        <v>96</v>
      </c>
      <c r="I50" s="11"/>
    </row>
    <row r="51" spans="1:9" ht="15">
      <c r="A51" s="22"/>
      <c r="B51" s="22" t="s">
        <v>31</v>
      </c>
      <c r="C51" s="22"/>
      <c r="D51" s="22"/>
      <c r="E51" s="23"/>
      <c r="F51" s="7"/>
      <c r="G51" s="29"/>
      <c r="I51" s="11"/>
    </row>
    <row r="52" spans="1:9" ht="15">
      <c r="A52" s="22" t="s">
        <v>74</v>
      </c>
      <c r="B52" s="22" t="s">
        <v>48</v>
      </c>
      <c r="C52" s="22">
        <v>4</v>
      </c>
      <c r="D52" s="22">
        <v>676</v>
      </c>
      <c r="E52" s="23">
        <v>163</v>
      </c>
      <c r="F52" s="7">
        <v>839</v>
      </c>
      <c r="G52" s="29">
        <f>D52/4</f>
        <v>169</v>
      </c>
      <c r="I52" s="11"/>
    </row>
    <row r="53" spans="1:9" ht="15">
      <c r="A53" s="22"/>
      <c r="B53" s="1" t="s">
        <v>17</v>
      </c>
      <c r="C53" s="1">
        <f>SUM(C46:C52)</f>
        <v>20</v>
      </c>
      <c r="D53" s="1">
        <f>SUM(D46:D52)</f>
        <v>2125</v>
      </c>
      <c r="E53" s="1">
        <f>SUM(E46:E52)</f>
        <v>512</v>
      </c>
      <c r="F53" s="1">
        <f>SUM(F46:F52)</f>
        <v>2637</v>
      </c>
      <c r="G53" s="7"/>
      <c r="I53" s="11"/>
    </row>
    <row r="54" spans="1:9" ht="15">
      <c r="A54" s="22"/>
      <c r="B54" s="62" t="s">
        <v>76</v>
      </c>
      <c r="C54" s="62">
        <f>C41+C53</f>
        <v>492</v>
      </c>
      <c r="D54" s="62">
        <f>D41+D53</f>
        <v>47781</v>
      </c>
      <c r="E54" s="62">
        <f>E41+E53</f>
        <v>11511</v>
      </c>
      <c r="F54" s="62">
        <f>F41+F53</f>
        <v>59292</v>
      </c>
      <c r="G54" s="23"/>
      <c r="I54" s="11"/>
    </row>
    <row r="55" spans="2:7" ht="15">
      <c r="B55" s="60" t="s">
        <v>64</v>
      </c>
      <c r="C55" s="60"/>
      <c r="D55" s="60"/>
      <c r="E55" s="60"/>
      <c r="F55" s="60">
        <v>59292</v>
      </c>
      <c r="G55" s="60"/>
    </row>
  </sheetData>
  <sheetProtection/>
  <mergeCells count="4">
    <mergeCell ref="E1:G1"/>
    <mergeCell ref="E2:G2"/>
    <mergeCell ref="E3:G3"/>
    <mergeCell ref="E4:G4"/>
  </mergeCells>
  <printOptions horizontalCentered="1"/>
  <pageMargins left="1.1811023622047245" right="0.787401574803149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4" width="9.57421875" style="0" hidden="1" customWidth="1"/>
    <col min="5" max="5" width="9.57421875" style="0" customWidth="1"/>
    <col min="6" max="6" width="11.8515625" style="0" customWidth="1"/>
    <col min="7" max="7" width="10.7109375" style="0" customWidth="1"/>
    <col min="8" max="8" width="11.8515625" style="0" customWidth="1"/>
    <col min="9" max="9" width="10.7109375" style="0" customWidth="1"/>
    <col min="10" max="14" width="9.421875" style="0" customWidth="1"/>
    <col min="15" max="20" width="9.00390625" style="0" customWidth="1"/>
  </cols>
  <sheetData>
    <row r="1" spans="13:19" ht="15">
      <c r="M1" s="77" t="s">
        <v>86</v>
      </c>
      <c r="N1" s="77"/>
      <c r="O1" s="77"/>
      <c r="P1" s="77"/>
      <c r="Q1" s="77"/>
      <c r="R1" s="77"/>
      <c r="S1" s="77"/>
    </row>
    <row r="2" spans="13:19" ht="15">
      <c r="M2" s="77" t="s">
        <v>83</v>
      </c>
      <c r="N2" s="77"/>
      <c r="O2" s="77"/>
      <c r="P2" s="77"/>
      <c r="Q2" s="77"/>
      <c r="R2" s="77"/>
      <c r="S2" s="77"/>
    </row>
    <row r="3" spans="13:19" ht="15">
      <c r="M3" s="77" t="s">
        <v>84</v>
      </c>
      <c r="N3" s="77"/>
      <c r="O3" s="77"/>
      <c r="P3" s="77"/>
      <c r="Q3" s="77"/>
      <c r="R3" s="77"/>
      <c r="S3" s="77"/>
    </row>
    <row r="4" spans="13:19" ht="15">
      <c r="M4" s="77" t="s">
        <v>85</v>
      </c>
      <c r="N4" s="77"/>
      <c r="O4" s="77"/>
      <c r="P4" s="77"/>
      <c r="Q4" s="77"/>
      <c r="R4" s="77"/>
      <c r="S4" s="77"/>
    </row>
    <row r="6" spans="1:2" ht="15">
      <c r="A6" s="31"/>
      <c r="B6" s="31" t="s">
        <v>66</v>
      </c>
    </row>
    <row r="7" spans="1:2" ht="15">
      <c r="A7" s="31"/>
      <c r="B7" s="31" t="s">
        <v>67</v>
      </c>
    </row>
    <row r="8" spans="1:2" ht="15">
      <c r="A8" s="31"/>
      <c r="B8" s="4" t="s">
        <v>77</v>
      </c>
    </row>
    <row r="9" spans="1:2" ht="15">
      <c r="A9" s="4"/>
      <c r="B9" s="4"/>
    </row>
    <row r="10" spans="1:19" ht="15">
      <c r="A10" s="73" t="s">
        <v>45</v>
      </c>
      <c r="B10" s="75" t="s">
        <v>18</v>
      </c>
      <c r="C10" s="26" t="s">
        <v>68</v>
      </c>
      <c r="D10" s="61"/>
      <c r="E10" s="26" t="s">
        <v>54</v>
      </c>
      <c r="F10" s="55"/>
      <c r="G10" s="55"/>
      <c r="H10" s="55"/>
      <c r="I10" s="56"/>
      <c r="J10" s="26" t="s">
        <v>69</v>
      </c>
      <c r="K10" s="55"/>
      <c r="L10" s="55"/>
      <c r="M10" s="55"/>
      <c r="N10" s="56"/>
      <c r="O10" s="26" t="s">
        <v>70</v>
      </c>
      <c r="P10" s="55"/>
      <c r="Q10" s="55"/>
      <c r="R10" s="55"/>
      <c r="S10" s="56"/>
    </row>
    <row r="11" spans="1:19" ht="63" customHeight="1">
      <c r="A11" s="74"/>
      <c r="B11" s="76"/>
      <c r="C11" s="14" t="s">
        <v>55</v>
      </c>
      <c r="D11" s="14" t="s">
        <v>55</v>
      </c>
      <c r="E11" s="14" t="s">
        <v>55</v>
      </c>
      <c r="F11" s="24" t="s">
        <v>63</v>
      </c>
      <c r="G11" s="24" t="s">
        <v>79</v>
      </c>
      <c r="H11" s="12" t="s">
        <v>78</v>
      </c>
      <c r="I11" s="35" t="s">
        <v>61</v>
      </c>
      <c r="J11" s="14" t="s">
        <v>56</v>
      </c>
      <c r="K11" s="24" t="s">
        <v>60</v>
      </c>
      <c r="L11" s="24" t="s">
        <v>79</v>
      </c>
      <c r="M11" s="12" t="s">
        <v>78</v>
      </c>
      <c r="N11" s="35" t="s">
        <v>61</v>
      </c>
      <c r="O11" s="14" t="s">
        <v>57</v>
      </c>
      <c r="P11" s="40" t="s">
        <v>60</v>
      </c>
      <c r="Q11" s="24" t="s">
        <v>79</v>
      </c>
      <c r="R11" s="12" t="s">
        <v>78</v>
      </c>
      <c r="S11" s="35" t="s">
        <v>61</v>
      </c>
    </row>
    <row r="12" spans="1:19" s="8" customFormat="1" ht="12.75" customHeight="1">
      <c r="A12" s="30">
        <v>1</v>
      </c>
      <c r="B12" s="30">
        <v>2</v>
      </c>
      <c r="C12" s="30">
        <v>3</v>
      </c>
      <c r="D12" s="30"/>
      <c r="E12" s="30"/>
      <c r="F12" s="30">
        <v>4</v>
      </c>
      <c r="G12" s="30">
        <v>5</v>
      </c>
      <c r="H12" s="47">
        <v>6</v>
      </c>
      <c r="I12" s="36">
        <v>7</v>
      </c>
      <c r="J12" s="30">
        <v>8</v>
      </c>
      <c r="K12" s="30">
        <v>9</v>
      </c>
      <c r="L12" s="30">
        <v>10</v>
      </c>
      <c r="M12" s="30">
        <v>11</v>
      </c>
      <c r="N12" s="36">
        <v>12</v>
      </c>
      <c r="O12" s="30">
        <v>13</v>
      </c>
      <c r="P12" s="30">
        <v>14</v>
      </c>
      <c r="Q12" s="30">
        <v>15</v>
      </c>
      <c r="R12" s="30">
        <v>16</v>
      </c>
      <c r="S12" s="36">
        <v>17</v>
      </c>
    </row>
    <row r="13" spans="1:19" s="9" customFormat="1" ht="15">
      <c r="A13" s="16"/>
      <c r="B13" s="16"/>
      <c r="C13" s="17"/>
      <c r="D13" s="17"/>
      <c r="E13" s="17"/>
      <c r="F13" s="17"/>
      <c r="G13" s="17"/>
      <c r="H13" s="17"/>
      <c r="I13" s="37"/>
      <c r="J13" s="17"/>
      <c r="K13" s="17"/>
      <c r="L13" s="17"/>
      <c r="M13" s="17"/>
      <c r="N13" s="37"/>
      <c r="O13" s="17"/>
      <c r="P13" s="17"/>
      <c r="Q13" s="17"/>
      <c r="R13" s="17"/>
      <c r="S13" s="37"/>
    </row>
    <row r="14" spans="1:20" s="9" customFormat="1" ht="15">
      <c r="A14" s="16"/>
      <c r="B14" s="1" t="s">
        <v>20</v>
      </c>
      <c r="C14" s="17"/>
      <c r="D14" s="17"/>
      <c r="E14" s="17"/>
      <c r="F14" s="17"/>
      <c r="G14" s="17"/>
      <c r="H14" s="17"/>
      <c r="I14" s="37"/>
      <c r="J14" s="17"/>
      <c r="K14" s="17"/>
      <c r="L14" s="17"/>
      <c r="M14" s="17"/>
      <c r="N14" s="37"/>
      <c r="O14" s="17"/>
      <c r="P14" s="17"/>
      <c r="Q14" s="17"/>
      <c r="R14" s="43"/>
      <c r="S14" s="37"/>
      <c r="T14" s="63"/>
    </row>
    <row r="15" spans="1:22" ht="15">
      <c r="A15" s="21" t="s">
        <v>12</v>
      </c>
      <c r="B15" s="15" t="s">
        <v>0</v>
      </c>
      <c r="C15" s="18">
        <v>0.4</v>
      </c>
      <c r="D15" s="18">
        <v>0.133</v>
      </c>
      <c r="E15" s="18"/>
      <c r="F15" s="19"/>
      <c r="G15" s="19"/>
      <c r="H15" s="20"/>
      <c r="I15" s="38">
        <f aca="true" t="shared" si="0" ref="I15:I20">F15/4</f>
        <v>0</v>
      </c>
      <c r="J15" s="18">
        <v>0.1</v>
      </c>
      <c r="K15" s="19">
        <v>46</v>
      </c>
      <c r="L15" s="19">
        <v>11</v>
      </c>
      <c r="M15" s="20">
        <v>56</v>
      </c>
      <c r="N15" s="38">
        <v>11</v>
      </c>
      <c r="O15" s="18">
        <v>0.07</v>
      </c>
      <c r="P15" s="19">
        <v>39</v>
      </c>
      <c r="Q15" s="19">
        <v>9</v>
      </c>
      <c r="R15" s="20">
        <v>48</v>
      </c>
      <c r="S15" s="38">
        <f>P15/4</f>
        <v>9.75</v>
      </c>
      <c r="T15" s="51"/>
      <c r="U15" s="11"/>
      <c r="V15" s="11"/>
    </row>
    <row r="16" spans="1:22" ht="15">
      <c r="A16" s="21" t="s">
        <v>13</v>
      </c>
      <c r="B16" s="15" t="s">
        <v>44</v>
      </c>
      <c r="C16" s="18">
        <v>2.66</v>
      </c>
      <c r="D16" s="18"/>
      <c r="E16" s="18">
        <v>1.333</v>
      </c>
      <c r="F16" s="19">
        <v>241</v>
      </c>
      <c r="G16" s="19">
        <f>H16-F16</f>
        <v>58</v>
      </c>
      <c r="H16" s="20">
        <v>299</v>
      </c>
      <c r="I16" s="38">
        <f t="shared" si="0"/>
        <v>60.25</v>
      </c>
      <c r="J16" s="18"/>
      <c r="K16" s="19"/>
      <c r="L16" s="19"/>
      <c r="M16" s="20"/>
      <c r="N16" s="38"/>
      <c r="O16" s="18"/>
      <c r="P16" s="19"/>
      <c r="Q16" s="19"/>
      <c r="R16" s="19"/>
      <c r="S16" s="38"/>
      <c r="T16" s="51"/>
      <c r="U16" s="11"/>
      <c r="V16" s="11"/>
    </row>
    <row r="17" spans="1:22" ht="15">
      <c r="A17" s="21"/>
      <c r="B17" s="1" t="s">
        <v>26</v>
      </c>
      <c r="C17" s="18"/>
      <c r="D17" s="18"/>
      <c r="E17" s="18"/>
      <c r="F17" s="19"/>
      <c r="G17" s="19"/>
      <c r="H17" s="20"/>
      <c r="I17" s="38">
        <f t="shared" si="0"/>
        <v>0</v>
      </c>
      <c r="J17" s="18"/>
      <c r="K17" s="19"/>
      <c r="L17" s="19"/>
      <c r="M17" s="20"/>
      <c r="N17" s="38"/>
      <c r="O17" s="18"/>
      <c r="P17" s="19"/>
      <c r="Q17" s="19"/>
      <c r="R17" s="19"/>
      <c r="S17" s="38"/>
      <c r="T17" s="51"/>
      <c r="U17" s="11"/>
      <c r="V17" s="11"/>
    </row>
    <row r="18" spans="1:22" ht="15">
      <c r="A18" s="21" t="s">
        <v>14</v>
      </c>
      <c r="B18" s="15" t="s">
        <v>4</v>
      </c>
      <c r="C18" s="18">
        <v>0.2</v>
      </c>
      <c r="D18" s="18">
        <v>0.1</v>
      </c>
      <c r="E18" s="18">
        <f>C18+D18</f>
        <v>0.30000000000000004</v>
      </c>
      <c r="F18" s="19">
        <v>54</v>
      </c>
      <c r="G18" s="19">
        <f>H18-F18</f>
        <v>13</v>
      </c>
      <c r="H18" s="20">
        <v>67</v>
      </c>
      <c r="I18" s="38">
        <f t="shared" si="0"/>
        <v>13.5</v>
      </c>
      <c r="J18" s="18"/>
      <c r="K18" s="19"/>
      <c r="L18" s="19"/>
      <c r="M18" s="20"/>
      <c r="N18" s="38"/>
      <c r="O18" s="18"/>
      <c r="P18" s="19"/>
      <c r="Q18" s="19"/>
      <c r="R18" s="19"/>
      <c r="S18" s="38"/>
      <c r="T18" s="51"/>
      <c r="U18" s="11"/>
      <c r="V18" s="11"/>
    </row>
    <row r="19" spans="1:22" ht="15">
      <c r="A19" s="21"/>
      <c r="B19" s="1" t="s">
        <v>29</v>
      </c>
      <c r="C19" s="18"/>
      <c r="D19" s="18"/>
      <c r="E19" s="18"/>
      <c r="F19" s="19"/>
      <c r="G19" s="19"/>
      <c r="H19" s="20"/>
      <c r="I19" s="38">
        <f t="shared" si="0"/>
        <v>0</v>
      </c>
      <c r="J19" s="18"/>
      <c r="K19" s="19"/>
      <c r="L19" s="54"/>
      <c r="M19" s="20"/>
      <c r="N19" s="38"/>
      <c r="O19" s="18"/>
      <c r="P19" s="19"/>
      <c r="Q19" s="19"/>
      <c r="R19" s="19"/>
      <c r="S19" s="38"/>
      <c r="T19" s="51"/>
      <c r="U19" s="11"/>
      <c r="V19" s="11"/>
    </row>
    <row r="20" spans="1:22" ht="15">
      <c r="A20" s="21" t="s">
        <v>15</v>
      </c>
      <c r="B20" s="15" t="s">
        <v>8</v>
      </c>
      <c r="C20" s="18">
        <v>0.267</v>
      </c>
      <c r="D20" s="18">
        <v>0.133</v>
      </c>
      <c r="E20" s="18">
        <v>0.1</v>
      </c>
      <c r="F20" s="19">
        <v>18</v>
      </c>
      <c r="G20" s="19">
        <f>H20-F20</f>
        <v>4</v>
      </c>
      <c r="H20" s="20">
        <v>22</v>
      </c>
      <c r="I20" s="38">
        <f t="shared" si="0"/>
        <v>4.5</v>
      </c>
      <c r="J20" s="18"/>
      <c r="K20" s="18"/>
      <c r="L20" s="54"/>
      <c r="M20" s="20"/>
      <c r="N20" s="38"/>
      <c r="O20" s="18"/>
      <c r="P20" s="18"/>
      <c r="Q20" s="18"/>
      <c r="R20" s="19"/>
      <c r="S20" s="38"/>
      <c r="T20" s="51"/>
      <c r="U20" s="11"/>
      <c r="V20" s="11"/>
    </row>
    <row r="21" spans="1:21" s="10" customFormat="1" ht="15">
      <c r="A21" s="13"/>
      <c r="B21" s="42" t="s">
        <v>58</v>
      </c>
      <c r="C21" s="58">
        <f>SUM(C15:C20)</f>
        <v>3.527</v>
      </c>
      <c r="D21" s="58">
        <f>SUM(D15:D20)</f>
        <v>0.366</v>
      </c>
      <c r="E21" s="58">
        <f>SUM(E15:E20)</f>
        <v>1.733</v>
      </c>
      <c r="F21" s="59">
        <f aca="true" t="shared" si="1" ref="F21:S21">SUM(F15:F20)</f>
        <v>313</v>
      </c>
      <c r="G21" s="59">
        <f t="shared" si="1"/>
        <v>75</v>
      </c>
      <c r="H21" s="59">
        <f t="shared" si="1"/>
        <v>388</v>
      </c>
      <c r="I21" s="58">
        <f t="shared" si="1"/>
        <v>78.25</v>
      </c>
      <c r="J21" s="58">
        <f t="shared" si="1"/>
        <v>0.1</v>
      </c>
      <c r="K21" s="59">
        <f t="shared" si="1"/>
        <v>46</v>
      </c>
      <c r="L21" s="59">
        <f t="shared" si="1"/>
        <v>11</v>
      </c>
      <c r="M21" s="59">
        <f t="shared" si="1"/>
        <v>56</v>
      </c>
      <c r="N21" s="58">
        <f t="shared" si="1"/>
        <v>11</v>
      </c>
      <c r="O21" s="58">
        <f t="shared" si="1"/>
        <v>0.07</v>
      </c>
      <c r="P21" s="59">
        <f t="shared" si="1"/>
        <v>39</v>
      </c>
      <c r="Q21" s="59">
        <f t="shared" si="1"/>
        <v>9</v>
      </c>
      <c r="R21" s="59">
        <f t="shared" si="1"/>
        <v>48</v>
      </c>
      <c r="S21" s="58">
        <f t="shared" si="1"/>
        <v>9.75</v>
      </c>
      <c r="T21" s="64"/>
      <c r="U21" s="11"/>
    </row>
    <row r="22" spans="2:23" ht="15">
      <c r="B22" s="71" t="s">
        <v>75</v>
      </c>
      <c r="C22" s="71"/>
      <c r="D22" s="71"/>
      <c r="E22" s="71"/>
      <c r="F22" s="71"/>
      <c r="G22" s="71"/>
      <c r="H22" s="71">
        <v>388</v>
      </c>
      <c r="I22" s="71"/>
      <c r="J22" s="71"/>
      <c r="K22" s="71"/>
      <c r="L22" s="71"/>
      <c r="M22" s="71">
        <v>56</v>
      </c>
      <c r="N22" s="71"/>
      <c r="O22" s="71"/>
      <c r="P22" s="71"/>
      <c r="Q22" s="71"/>
      <c r="R22" s="71">
        <v>48</v>
      </c>
      <c r="S22" s="2"/>
      <c r="T22" s="72">
        <f>H22+M22+R22</f>
        <v>492</v>
      </c>
      <c r="V22" s="45"/>
      <c r="W22" s="44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</sheetData>
  <sheetProtection/>
  <mergeCells count="6">
    <mergeCell ref="A10:A11"/>
    <mergeCell ref="B10:B11"/>
    <mergeCell ref="M1:S1"/>
    <mergeCell ref="M2:S2"/>
    <mergeCell ref="M3:S3"/>
    <mergeCell ref="M4:S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DaceC</cp:lastModifiedBy>
  <cp:lastPrinted>2018-10-24T07:49:47Z</cp:lastPrinted>
  <dcterms:created xsi:type="dcterms:W3CDTF">2008-11-20T09:03:05Z</dcterms:created>
  <dcterms:modified xsi:type="dcterms:W3CDTF">2018-10-24T07:50:07Z</dcterms:modified>
  <cp:category/>
  <cp:version/>
  <cp:contentType/>
  <cp:contentStatus/>
</cp:coreProperties>
</file>